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10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/>
  <c r="M15" i="1" s="1"/>
  <c r="S10" i="1"/>
  <c r="H15" i="1"/>
  <c r="L15" i="1" s="1"/>
  <c r="R10" i="1"/>
  <c r="G15" i="1"/>
  <c r="Q10" i="1"/>
  <c r="F15" i="1"/>
  <c r="P10" i="1"/>
  <c r="E15" i="1"/>
  <c r="M10" i="1"/>
  <c r="L10" i="1"/>
  <c r="K10" i="1"/>
  <c r="J10" i="1"/>
  <c r="I10" i="1"/>
  <c r="I14" i="1" s="1"/>
  <c r="H10" i="1"/>
  <c r="H14" i="1" s="1"/>
  <c r="G10" i="1"/>
  <c r="G14" i="1" s="1"/>
  <c r="G17" i="1" s="1"/>
  <c r="F10" i="1"/>
  <c r="F14" i="1" s="1"/>
  <c r="E10" i="1"/>
  <c r="E14" i="1"/>
  <c r="E17" i="1" s="1"/>
  <c r="K15" i="1"/>
  <c r="M14" i="1" l="1"/>
  <c r="I17" i="1"/>
  <c r="O14" i="1"/>
  <c r="O17" i="1" s="1"/>
  <c r="N10" i="1"/>
  <c r="N14" i="1" s="1"/>
  <c r="F17" i="1"/>
  <c r="K17" i="1" s="1"/>
  <c r="K14" i="1"/>
  <c r="L14" i="1"/>
  <c r="H17" i="1"/>
  <c r="L17" i="1" s="1"/>
  <c r="D11" i="1"/>
  <c r="N17" i="1" l="1"/>
  <c r="M17" i="1"/>
</calcChain>
</file>

<file path=xl/sharedStrings.xml><?xml version="1.0" encoding="utf-8"?>
<sst xmlns="http://schemas.openxmlformats.org/spreadsheetml/2006/main" count="85" uniqueCount="55">
  <si>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</si>
  <si>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</si>
  <si>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</si>
  <si>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</si>
  <si>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</si>
  <si>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</si>
  <si>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</si>
  <si>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</si>
  <si>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</si>
  <si>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</si>
  <si>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</si>
  <si>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</si>
  <si>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</si>
  <si>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</si>
  <si>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</si>
  <si>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</si>
  <si>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</si>
  <si>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</si>
  <si>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</si>
  <si>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</si>
  <si>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</si>
  <si>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</si>
  <si>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</si>
  <si>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</si>
  <si>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</si>
  <si>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</si>
  <si>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</si>
  <si>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</si>
  <si>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</si>
  <si>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</si>
  <si>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</si>
  <si>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</si>
  <si>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</si>
  <si>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</si>
  <si>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</si>
  <si>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</si>
  <si>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</si>
  <si>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</si>
  <si>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</si>
  <si>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</si>
  <si>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play off</t>
  </si>
  <si>
    <t>PattU</t>
  </si>
  <si>
    <t>Sanna Karsikas</t>
  </si>
  <si>
    <t>suomensarja</t>
  </si>
  <si>
    <t>****</t>
  </si>
  <si>
    <t>PattU = Pattijoen Urheilijat  (1928)</t>
  </si>
  <si>
    <t>3.  ottelu</t>
  </si>
  <si>
    <t>4.</t>
  </si>
  <si>
    <t>19.1.1975</t>
  </si>
  <si>
    <t>ykköspesis</t>
  </si>
  <si>
    <t>13.05. 2000  Kirittäret - PattU  1-0  (4-4, 4-2)</t>
  </si>
  <si>
    <t>21.05. 2000  PattU - PeTo  1-0  (6-0, 1-1)</t>
  </si>
  <si>
    <t xml:space="preserve">  25 v   3 kk 24 pv</t>
  </si>
  <si>
    <t xml:space="preserve">  25 v   4 kk   2 pv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</si>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</sst>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6" borderId="11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0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23" width="5.7109375" style="78" customWidth="1"/>
    <col min="24" max="27" width="5.7109375" style="26" customWidth="1"/>
    <col min="28" max="28" width="6.28515625" style="7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29.5703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27" t="s">
        <v>47</v>
      </c>
      <c r="D4" s="28" t="s">
        <v>41</v>
      </c>
      <c r="E4" s="27">
        <v>21</v>
      </c>
      <c r="F4" s="27">
        <v>1</v>
      </c>
      <c r="G4" s="27">
        <v>3</v>
      </c>
      <c r="H4" s="42">
        <v>7</v>
      </c>
      <c r="I4" s="27">
        <v>39</v>
      </c>
      <c r="J4" s="27">
        <v>26</v>
      </c>
      <c r="K4" s="27">
        <v>5</v>
      </c>
      <c r="L4" s="27">
        <v>4</v>
      </c>
      <c r="M4" s="27">
        <v>4</v>
      </c>
      <c r="N4" s="29">
        <v>0.375</v>
      </c>
      <c r="O4" s="25">
        <f>PRODUCT(I4/N4)</f>
        <v>104</v>
      </c>
      <c r="P4" s="27">
        <v>11</v>
      </c>
      <c r="Q4" s="27">
        <v>0</v>
      </c>
      <c r="R4" s="27">
        <v>1</v>
      </c>
      <c r="S4" s="27">
        <v>1</v>
      </c>
      <c r="T4" s="27">
        <v>11</v>
      </c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 t="s">
        <v>40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 t="s">
        <v>44</v>
      </c>
      <c r="C5" s="27"/>
      <c r="D5" s="28"/>
      <c r="E5" s="27"/>
      <c r="F5" s="27"/>
      <c r="G5" s="27"/>
      <c r="H5" s="42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0">
        <v>2012</v>
      </c>
      <c r="C6" s="80"/>
      <c r="D6" s="81" t="s">
        <v>41</v>
      </c>
      <c r="E6" s="80"/>
      <c r="F6" s="82" t="s">
        <v>43</v>
      </c>
      <c r="G6" s="80"/>
      <c r="H6" s="80"/>
      <c r="I6" s="80"/>
      <c r="J6" s="80"/>
      <c r="K6" s="80"/>
      <c r="L6" s="80"/>
      <c r="M6" s="80"/>
      <c r="N6" s="83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0">
        <v>2013</v>
      </c>
      <c r="C7" s="80"/>
      <c r="D7" s="81" t="s">
        <v>41</v>
      </c>
      <c r="E7" s="80"/>
      <c r="F7" s="82" t="s">
        <v>43</v>
      </c>
      <c r="G7" s="80"/>
      <c r="H7" s="80"/>
      <c r="I7" s="80"/>
      <c r="J7" s="80"/>
      <c r="K7" s="80"/>
      <c r="L7" s="80"/>
      <c r="M7" s="80"/>
      <c r="N7" s="83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4">
        <v>2014</v>
      </c>
      <c r="C8" s="84"/>
      <c r="D8" s="85" t="s">
        <v>41</v>
      </c>
      <c r="E8" s="84"/>
      <c r="F8" s="86" t="s">
        <v>49</v>
      </c>
      <c r="G8" s="87"/>
      <c r="H8" s="88"/>
      <c r="I8" s="84"/>
      <c r="J8" s="84"/>
      <c r="K8" s="84"/>
      <c r="L8" s="84"/>
      <c r="M8" s="84"/>
      <c r="N8" s="8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0">
        <v>2015</v>
      </c>
      <c r="C9" s="80"/>
      <c r="D9" s="81" t="s">
        <v>54</v>
      </c>
      <c r="E9" s="80"/>
      <c r="F9" s="82" t="s">
        <v>43</v>
      </c>
      <c r="G9" s="80"/>
      <c r="H9" s="80"/>
      <c r="I9" s="80"/>
      <c r="J9" s="80"/>
      <c r="K9" s="80"/>
      <c r="L9" s="80"/>
      <c r="M9" s="80"/>
      <c r="N9" s="83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SUM(E4:E7)</f>
        <v>21</v>
      </c>
      <c r="F10" s="19">
        <f t="shared" si="0"/>
        <v>1</v>
      </c>
      <c r="G10" s="19">
        <f t="shared" si="0"/>
        <v>3</v>
      </c>
      <c r="H10" s="19">
        <f t="shared" si="0"/>
        <v>7</v>
      </c>
      <c r="I10" s="19">
        <f t="shared" si="0"/>
        <v>39</v>
      </c>
      <c r="J10" s="19">
        <f t="shared" si="0"/>
        <v>26</v>
      </c>
      <c r="K10" s="19">
        <f t="shared" si="0"/>
        <v>5</v>
      </c>
      <c r="L10" s="19">
        <f t="shared" si="0"/>
        <v>4</v>
      </c>
      <c r="M10" s="19">
        <f t="shared" si="0"/>
        <v>4</v>
      </c>
      <c r="N10" s="31">
        <f>PRODUCT(I10/O10)</f>
        <v>0.375</v>
      </c>
      <c r="O10" s="19">
        <f>SUM(O1:O7)</f>
        <v>104</v>
      </c>
      <c r="P10" s="19">
        <f t="shared" ref="P10:AE10" si="1">SUM(P4:P7)</f>
        <v>11</v>
      </c>
      <c r="Q10" s="19">
        <f t="shared" si="1"/>
        <v>0</v>
      </c>
      <c r="R10" s="19">
        <f t="shared" si="1"/>
        <v>1</v>
      </c>
      <c r="S10" s="19">
        <f t="shared" si="1"/>
        <v>1</v>
      </c>
      <c r="T10" s="19">
        <f t="shared" si="1"/>
        <v>11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</f>
        <v>29.666666666666664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5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38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39"/>
      <c r="D13" s="39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19" t="s">
        <v>21</v>
      </c>
      <c r="O13" s="25"/>
      <c r="P13" s="40" t="s">
        <v>33</v>
      </c>
      <c r="Q13" s="13"/>
      <c r="R13" s="13"/>
      <c r="S13" s="13"/>
      <c r="T13" s="41"/>
      <c r="U13" s="41"/>
      <c r="V13" s="41"/>
      <c r="W13" s="41"/>
      <c r="X13" s="41"/>
      <c r="Y13" s="13"/>
      <c r="Z13" s="13"/>
      <c r="AA13" s="13"/>
      <c r="AB13" s="12"/>
      <c r="AC13" s="13"/>
      <c r="AD13" s="13"/>
      <c r="AE13" s="13"/>
      <c r="AF13" s="4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0" t="s">
        <v>17</v>
      </c>
      <c r="C14" s="13"/>
      <c r="D14" s="43"/>
      <c r="E14" s="27">
        <f>PRODUCT(E10)</f>
        <v>21</v>
      </c>
      <c r="F14" s="27">
        <f>PRODUCT(F10)</f>
        <v>1</v>
      </c>
      <c r="G14" s="27">
        <f>PRODUCT(G10)</f>
        <v>3</v>
      </c>
      <c r="H14" s="27">
        <f>PRODUCT(H10)</f>
        <v>7</v>
      </c>
      <c r="I14" s="27">
        <f>PRODUCT(I10)</f>
        <v>39</v>
      </c>
      <c r="J14" s="1"/>
      <c r="K14" s="44">
        <f>PRODUCT((F14+G14)/E14)</f>
        <v>0.19047619047619047</v>
      </c>
      <c r="L14" s="44">
        <f>PRODUCT(H14/E14)</f>
        <v>0.33333333333333331</v>
      </c>
      <c r="M14" s="44">
        <f>PRODUCT(I14/E14)</f>
        <v>1.8571428571428572</v>
      </c>
      <c r="N14" s="29">
        <f>PRODUCT(N10)</f>
        <v>0.375</v>
      </c>
      <c r="O14" s="25">
        <f>PRODUCT(O10)</f>
        <v>104</v>
      </c>
      <c r="P14" s="45" t="s">
        <v>34</v>
      </c>
      <c r="Q14" s="46"/>
      <c r="R14" s="46"/>
      <c r="S14" s="47" t="s">
        <v>50</v>
      </c>
      <c r="T14" s="47"/>
      <c r="U14" s="47"/>
      <c r="V14" s="47"/>
      <c r="W14" s="47"/>
      <c r="X14" s="47"/>
      <c r="Y14" s="47"/>
      <c r="Z14" s="47"/>
      <c r="AA14" s="47"/>
      <c r="AB14" s="48"/>
      <c r="AC14" s="47"/>
      <c r="AD14" s="49" t="s">
        <v>38</v>
      </c>
      <c r="AE14" s="49"/>
      <c r="AF14" s="58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0" t="s">
        <v>18</v>
      </c>
      <c r="C15" s="51"/>
      <c r="D15" s="52"/>
      <c r="E15" s="27">
        <f>PRODUCT(P10)</f>
        <v>11</v>
      </c>
      <c r="F15" s="27">
        <f>PRODUCT(Q10)</f>
        <v>0</v>
      </c>
      <c r="G15" s="27">
        <f>PRODUCT(R10)</f>
        <v>1</v>
      </c>
      <c r="H15" s="27">
        <f>PRODUCT(S10)</f>
        <v>1</v>
      </c>
      <c r="I15" s="27">
        <f>PRODUCT(T10)</f>
        <v>11</v>
      </c>
      <c r="J15" s="1"/>
      <c r="K15" s="44">
        <f>PRODUCT((F15+G15)/E15)</f>
        <v>9.0909090909090912E-2</v>
      </c>
      <c r="L15" s="44">
        <f>PRODUCT(H15/E15)</f>
        <v>9.0909090909090912E-2</v>
      </c>
      <c r="M15" s="44">
        <f>PRODUCT(I15/E15)</f>
        <v>1</v>
      </c>
      <c r="N15" s="29">
        <v>0.34399999999999997</v>
      </c>
      <c r="O15" s="25">
        <v>32</v>
      </c>
      <c r="P15" s="53" t="s">
        <v>35</v>
      </c>
      <c r="Q15" s="54"/>
      <c r="R15" s="54"/>
      <c r="S15" s="55" t="s">
        <v>51</v>
      </c>
      <c r="T15" s="55"/>
      <c r="U15" s="55"/>
      <c r="V15" s="55"/>
      <c r="W15" s="55"/>
      <c r="X15" s="55"/>
      <c r="Y15" s="55"/>
      <c r="Z15" s="55"/>
      <c r="AA15" s="55"/>
      <c r="AB15" s="56"/>
      <c r="AC15" s="55"/>
      <c r="AD15" s="57" t="s">
        <v>46</v>
      </c>
      <c r="AE15" s="57"/>
      <c r="AF15" s="58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9" t="s">
        <v>19</v>
      </c>
      <c r="C16" s="60"/>
      <c r="D16" s="61"/>
      <c r="E16" s="30"/>
      <c r="F16" s="30"/>
      <c r="G16" s="30"/>
      <c r="H16" s="30"/>
      <c r="I16" s="30"/>
      <c r="J16" s="1"/>
      <c r="K16" s="62"/>
      <c r="L16" s="62"/>
      <c r="M16" s="62"/>
      <c r="N16" s="63"/>
      <c r="O16" s="25"/>
      <c r="P16" s="53" t="s">
        <v>36</v>
      </c>
      <c r="Q16" s="54"/>
      <c r="R16" s="54"/>
      <c r="S16" s="55" t="s">
        <v>50</v>
      </c>
      <c r="T16" s="55"/>
      <c r="U16" s="55"/>
      <c r="V16" s="55"/>
      <c r="W16" s="55"/>
      <c r="X16" s="55"/>
      <c r="Y16" s="55"/>
      <c r="Z16" s="55"/>
      <c r="AA16" s="55"/>
      <c r="AB16" s="56"/>
      <c r="AC16" s="55"/>
      <c r="AD16" s="57" t="s">
        <v>38</v>
      </c>
      <c r="AE16" s="57"/>
      <c r="AF16" s="58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4" t="s">
        <v>20</v>
      </c>
      <c r="C17" s="65"/>
      <c r="D17" s="66"/>
      <c r="E17" s="19">
        <f>SUM(E14:E16)</f>
        <v>32</v>
      </c>
      <c r="F17" s="19">
        <f>SUM(F14:F16)</f>
        <v>1</v>
      </c>
      <c r="G17" s="19">
        <f>SUM(G14:G16)</f>
        <v>4</v>
      </c>
      <c r="H17" s="19">
        <f>SUM(H14:H16)</f>
        <v>8</v>
      </c>
      <c r="I17" s="19">
        <f>SUM(I14:I16)</f>
        <v>50</v>
      </c>
      <c r="J17" s="1"/>
      <c r="K17" s="67">
        <f>PRODUCT((F17+G17)/E17)</f>
        <v>0.15625</v>
      </c>
      <c r="L17" s="67">
        <f>PRODUCT(H17/E17)</f>
        <v>0.25</v>
      </c>
      <c r="M17" s="67">
        <f>PRODUCT(I17/E17)</f>
        <v>1.5625</v>
      </c>
      <c r="N17" s="31">
        <f>PRODUCT(I17/O17)</f>
        <v>0.36764705882352944</v>
      </c>
      <c r="O17" s="25">
        <f>SUM(O14:O16)</f>
        <v>136</v>
      </c>
      <c r="P17" s="68" t="s">
        <v>37</v>
      </c>
      <c r="Q17" s="69"/>
      <c r="R17" s="69"/>
      <c r="S17" s="70" t="s">
        <v>51</v>
      </c>
      <c r="T17" s="70"/>
      <c r="U17" s="70"/>
      <c r="V17" s="70"/>
      <c r="W17" s="70"/>
      <c r="X17" s="70"/>
      <c r="Y17" s="70"/>
      <c r="Z17" s="70"/>
      <c r="AA17" s="70"/>
      <c r="AB17" s="71"/>
      <c r="AC17" s="70"/>
      <c r="AD17" s="72" t="s">
        <v>46</v>
      </c>
      <c r="AE17" s="72"/>
      <c r="AF17" s="73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5"/>
      <c r="P18" s="1"/>
      <c r="Q18" s="37"/>
      <c r="R18" s="1"/>
      <c r="S18" s="1"/>
      <c r="T18" s="25"/>
      <c r="U18" s="25"/>
      <c r="V18" s="74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39</v>
      </c>
      <c r="C19" s="1"/>
      <c r="D19" s="1" t="s">
        <v>45</v>
      </c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4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4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4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4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76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5"/>
      <c r="N24" s="75"/>
      <c r="O24" s="25"/>
      <c r="P24" s="1"/>
      <c r="Q24" s="37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s="76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7"/>
      <c r="R25" s="1"/>
      <c r="S25" s="1"/>
      <c r="T25" s="25"/>
      <c r="U25" s="25"/>
      <c r="V25" s="74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s="76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7"/>
      <c r="R26" s="1"/>
      <c r="S26" s="1"/>
      <c r="T26" s="25"/>
      <c r="U26" s="25"/>
      <c r="V26" s="74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7"/>
      <c r="R27" s="1"/>
      <c r="S27" s="1"/>
      <c r="T27" s="25"/>
      <c r="U27" s="25"/>
      <c r="V27" s="74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4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5"/>
      <c r="P29" s="1"/>
      <c r="Q29" s="37"/>
      <c r="R29" s="1"/>
      <c r="S29" s="1"/>
      <c r="T29" s="25"/>
      <c r="U29" s="25"/>
      <c r="V29" s="74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5"/>
      <c r="N30" s="34"/>
      <c r="O30" s="25"/>
      <c r="P30" s="1"/>
      <c r="Q30" s="37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5"/>
      <c r="N31" s="75"/>
      <c r="O31" s="25"/>
      <c r="P31" s="1"/>
      <c r="Q31" s="37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4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9"/>
      <c r="AH32" s="76"/>
      <c r="AI32" s="76"/>
      <c r="AJ32" s="76"/>
      <c r="AK32" s="76"/>
      <c r="AL32" s="76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4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76"/>
      <c r="AI33" s="76"/>
      <c r="AJ33" s="76"/>
      <c r="AK33" s="76"/>
      <c r="AL33" s="76"/>
    </row>
    <row r="34" spans="1:38" ht="15" customHeight="1" x14ac:dyDescent="0.25">
      <c r="A34" s="7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4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</row>
    <row r="35" spans="1:38" ht="15" customHeight="1" x14ac:dyDescent="0.25">
      <c r="A35" s="7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4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7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5"/>
      <c r="P36" s="1"/>
      <c r="Q36" s="37"/>
      <c r="R36" s="1"/>
      <c r="S36" s="1"/>
      <c r="T36" s="25"/>
      <c r="U36" s="25"/>
      <c r="V36" s="74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9"/>
    </row>
    <row r="37" spans="1:38" ht="15" customHeight="1" x14ac:dyDescent="0.25">
      <c r="A37" s="77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5"/>
      <c r="N37" s="34"/>
      <c r="O37" s="25"/>
      <c r="P37" s="1"/>
      <c r="Q37" s="37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9"/>
    </row>
    <row r="38" spans="1:38" ht="15" customHeight="1" x14ac:dyDescent="0.25">
      <c r="A38" s="7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4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4"/>
      <c r="W39" s="1"/>
      <c r="X39" s="1"/>
      <c r="Y39" s="1"/>
      <c r="Z39" s="1"/>
      <c r="AA39" s="1"/>
      <c r="AB39" s="25"/>
      <c r="AC39" s="1"/>
      <c r="AD39" s="1"/>
      <c r="AE39" s="1"/>
      <c r="AF39" s="38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4"/>
      <c r="W40" s="1"/>
      <c r="X40" s="1"/>
      <c r="Y40" s="1"/>
      <c r="Z40" s="1"/>
      <c r="AA40" s="1"/>
      <c r="AB40" s="25"/>
      <c r="AC40" s="1"/>
      <c r="AD40" s="1"/>
      <c r="AE40" s="1"/>
      <c r="AF40" s="38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4"/>
      <c r="W41" s="1"/>
      <c r="X41" s="1"/>
      <c r="Y41" s="1"/>
      <c r="Z41" s="1"/>
      <c r="AA41" s="1"/>
      <c r="AB41" s="25"/>
      <c r="AC41" s="1"/>
      <c r="AD41" s="1"/>
      <c r="AE41" s="1"/>
      <c r="AF41" s="38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4"/>
      <c r="W42" s="1"/>
      <c r="X42" s="1"/>
      <c r="Y42" s="1"/>
      <c r="Z42" s="1"/>
      <c r="AA42" s="1"/>
      <c r="AB42" s="25"/>
      <c r="AC42" s="1"/>
      <c r="AD42" s="1"/>
      <c r="AE42" s="1"/>
      <c r="AF42" s="3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4"/>
      <c r="W43" s="1"/>
      <c r="X43" s="1"/>
      <c r="Y43" s="1"/>
      <c r="Z43" s="1"/>
      <c r="AA43" s="1"/>
      <c r="AB43" s="25"/>
      <c r="AC43" s="1"/>
      <c r="AD43" s="1"/>
      <c r="AE43" s="1"/>
      <c r="AF43" s="38"/>
    </row>
  </sheetData>
  <sortState ref="B8:AF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2019-01-23T14:03:19Z</dcterms:modified>
</cp:coreProperties>
</file>